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00" windowHeight="10425" tabRatio="373" activeTab="0"/>
  </bookViews>
  <sheets>
    <sheet name="2019" sheetId="1" r:id="rId1"/>
    <sheet name="2020-21" sheetId="2" r:id="rId2"/>
  </sheets>
  <definedNames/>
  <calcPr fullCalcOnLoad="1"/>
</workbook>
</file>

<file path=xl/sharedStrings.xml><?xml version="1.0" encoding="utf-8"?>
<sst xmlns="http://schemas.openxmlformats.org/spreadsheetml/2006/main" count="169" uniqueCount="87">
  <si>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</si>
  <si>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</si>
  <si>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</si>
  <si>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</si>
  <si>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</si>
  <si>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БЕЗВОЗМЕЗДНЫЕ ПОСТУПЛЕНИЯ ОТ ДРУГИХ БЮДЖЕТОВ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</si>
  <si>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</si>
  <si>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Приложение № 1</t>
  </si>
  <si>
    <t>182 1 05 02010 02 0000 110</t>
  </si>
  <si>
    <t>806 1 16 90030 03 0100 140</t>
  </si>
  <si>
    <t>000 1 05 01000 00 0000 110</t>
  </si>
  <si>
    <t>000 1 00 00000 00 0000 000</t>
  </si>
  <si>
    <t>000 1 05 00000 00 0000 000</t>
  </si>
  <si>
    <t>000 1 05 02000 02 0000 110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</si>
  <si>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</si>
  <si>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Прочие поступления от денежных взысканий (штрафов) и иных сумм в возмещение ущерба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</si>
  <si>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</si>
  <si>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</si>
  <si>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</si>
  <si>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000 1 05 01010 00 0000 110</t>
  </si>
  <si>
    <t>000 1 05 01020 00 0000 110</t>
  </si>
  <si>
    <t>000 1 16 00000 00 0000 000</t>
  </si>
  <si>
    <t>182 1 16 06000 01 0000 140</t>
  </si>
  <si>
    <t>000 1 16 90000 00 0000 140</t>
  </si>
  <si>
    <t>000 1 16 90030 03 0000 140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</si>
  <si>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</si>
  <si>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</si>
  <si>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</si>
  <si>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</si>
  <si>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</si>
  <si>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</si>
  <si>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</si>
  <si>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</si>
  <si>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</si>
  <si>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</si>
  <si>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</si>
  <si>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</si>
  <si>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</si>
  <si>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</si>
  <si>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</si>
  <si>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</si>
  <si>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</si>
  <si>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</si>
  <si>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</si>
  <si>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000 1 13 00000 00 0000 000</t>
  </si>
  <si>
    <t>867 1 13 02993 03 0100 130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</si>
  <si>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</si>
  <si>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</si>
  <si>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807 1 16 90030 03 0100 140</t>
  </si>
  <si>
    <t>Штрафы за административные правонарушения в области предпринимательской деятельности, предусмотренной статьей 44 Закона Санкт-Петербурга "Об административных правонарушениях в Санкт-Петербурге"</t>
  </si>
  <si>
    <t>824 1 16 90030 03 0100 140</t>
  </si>
  <si>
    <t>848 1 16 90030 03 0100 140</t>
  </si>
  <si>
    <t>848 1 16 90030 03 0200 140</t>
  </si>
  <si>
    <t xml:space="preserve"> Сумма (тыс.руб.)</t>
  </si>
  <si>
    <t>2020 г.                    Сумма (тыс.руб.)</t>
  </si>
  <si>
    <t>2021 г.                   Сумма (тыс.руб.)</t>
  </si>
  <si>
    <t xml:space="preserve">ДОХОДЫ МЕСТНОГО БЮДЖЕТА ВНУТРИГОРОДСКОГО МУНИЦИПАЛЬНОГО ОБРАЗОВАНИЯ 
САНКТ-ПЕТЕРБУРГА МУНИЦИПАЛЬНОГО ОКРУГА СЕРГИЕВСКОЕ НА 2019 ГОД </t>
  </si>
  <si>
    <t xml:space="preserve">ДОХОДЫ МЕСТНОГО БЮДЖЕТА ВНУТРИГОРОДСКОГО МУНИЦИПАЛЬНОГО ОБРАЗОВАНИЯ 
САНКТ-ПЕТЕРБУРГА МУНИЦИПАЛЬНОГО ОКРУГА СЕРГИЕВСКОЕ НА 2020-2021 ГОД </t>
  </si>
  <si>
    <t>Приложение № 7</t>
  </si>
  <si>
    <t>000 2 02 30024 00 0000 150</t>
  </si>
  <si>
    <t>000 2 02 30000 00 0000 150</t>
  </si>
  <si>
    <t>000 2 02 30024 03 0000 150</t>
  </si>
  <si>
    <t>916 2 02 30024 03 0100 150</t>
  </si>
  <si>
    <t>916 2 02 30024 03 0200 150</t>
  </si>
  <si>
    <t>000 2 02 30027 03 0000 150</t>
  </si>
  <si>
    <t>916 2 02 30027 03 0100 150</t>
  </si>
  <si>
    <t>916 2 02 30027 03 0200 150</t>
  </si>
  <si>
    <t>Доходы от оказания платных услуг  и компенсации затрат государства</t>
  </si>
  <si>
    <t>000 1 13 02000 00 0000 130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</si>
  <si>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</si>
  <si>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</si>
  <si>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</si>
  <si>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Дотации бюджетам бюджетной системы Российской Федерации</t>
  </si>
  <si>
    <t>000 2 02 10000 00 0000 150</t>
  </si>
  <si>
    <t>000 2 02 15001 03 0000 150</t>
  </si>
  <si>
    <t>916 2 02 19999 03 0000 150</t>
  </si>
  <si>
    <t>Прочие дотации бюджетам внутригородских муниципальных образований городов федерального значения</t>
  </si>
  <si>
    <t>Дотации бюджетам системы Российской Федерации</t>
  </si>
  <si>
    <t>815 1 16 90030 03 0100 140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</si>
  <si>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</si>
  <si>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182 1 05 01021 01 0000 110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</si>
  <si>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</si>
  <si>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</si>
  <si>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БЕЗВОЗМЕЗДНЫЕ ПОСТУПЛЕНИЯ</t>
  </si>
  <si>
    <t>к Решению МС МО МО Сергиевское № 15/1 от 29.11.2018г.</t>
  </si>
  <si>
    <t>Приложение</t>
  </si>
  <si>
    <t>к Решению МС МО МО Сергиевское № 18/1 от 01.03.2019г.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</si>
</sst>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51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6" fillId="0" borderId="15" xfId="43" applyNumberFormat="1" applyFont="1" applyFill="1" applyBorder="1" applyAlignment="1">
      <alignment horizontal="right" wrapText="1"/>
    </xf>
    <xf numFmtId="4" fontId="6" fillId="0" borderId="12" xfId="43" applyNumberFormat="1" applyFont="1" applyFill="1" applyBorder="1" applyAlignment="1">
      <alignment horizontal="right" wrapText="1"/>
    </xf>
    <xf numFmtId="4" fontId="5" fillId="0" borderId="12" xfId="43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10" fillId="0" borderId="12" xfId="43" applyNumberFormat="1" applyFont="1" applyFill="1" applyBorder="1" applyAlignment="1">
      <alignment horizontal="right" wrapText="1"/>
    </xf>
    <xf numFmtId="4" fontId="0" fillId="0" borderId="12" xfId="0" applyNumberFormat="1" applyFont="1" applyBorder="1" applyAlignment="1">
      <alignment/>
    </xf>
    <xf numFmtId="4" fontId="11" fillId="0" borderId="12" xfId="43" applyNumberFormat="1" applyFont="1" applyFill="1" applyBorder="1" applyAlignment="1">
      <alignment horizontal="right" wrapText="1"/>
    </xf>
    <xf numFmtId="4" fontId="12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6" fillId="0" borderId="16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1" fontId="30" fillId="0" borderId="17" xfId="53" applyNumberFormat="1" applyFont="1" applyBorder="1" applyAlignment="1">
      <alignment horizontal="left" vertical="center"/>
      <protection/>
    </xf>
    <xf numFmtId="0" fontId="5" fillId="0" borderId="17" xfId="0" applyFont="1" applyBorder="1" applyAlignment="1">
      <alignment horizontal="left" vertical="center" wrapText="1"/>
    </xf>
    <xf numFmtId="4" fontId="4" fillId="0" borderId="18" xfId="0" applyNumberFormat="1" applyFont="1" applyBorder="1" applyAlignment="1">
      <alignment/>
    </xf>
    <xf numFmtId="0" fontId="6" fillId="0" borderId="19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4" fillId="0" borderId="12" xfId="54" applyFont="1" applyBorder="1" applyAlignment="1">
      <alignment vertical="center" wrapText="1"/>
      <protection/>
    </xf>
    <xf numFmtId="0" fontId="3" fillId="0" borderId="12" xfId="54" applyFont="1" applyBorder="1" applyAlignment="1">
      <alignment vertical="center" wrapText="1"/>
      <protection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Fill="1" applyBorder="1" applyAlignment="1">
      <alignment wrapText="1"/>
    </xf>
    <xf numFmtId="4" fontId="10" fillId="0" borderId="20" xfId="43" applyNumberFormat="1" applyFont="1" applyFill="1" applyBorder="1" applyAlignment="1">
      <alignment horizontal="right" wrapText="1"/>
    </xf>
    <xf numFmtId="4" fontId="10" fillId="0" borderId="21" xfId="43" applyNumberFormat="1" applyFont="1" applyFill="1" applyBorder="1" applyAlignment="1">
      <alignment horizontal="right" wrapText="1"/>
    </xf>
    <xf numFmtId="4" fontId="0" fillId="0" borderId="21" xfId="0" applyNumberFormat="1" applyFont="1" applyBorder="1" applyAlignment="1">
      <alignment/>
    </xf>
    <xf numFmtId="4" fontId="11" fillId="0" borderId="21" xfId="43" applyNumberFormat="1" applyFont="1" applyFill="1" applyBorder="1" applyAlignment="1">
      <alignment horizontal="right" wrapText="1"/>
    </xf>
    <xf numFmtId="4" fontId="12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10" fillId="0" borderId="19" xfId="43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" fontId="30" fillId="0" borderId="12" xfId="53" applyNumberFormat="1" applyFont="1" applyBorder="1" applyAlignment="1">
      <alignment horizontal="left" vertical="center"/>
      <protection/>
    </xf>
    <xf numFmtId="1" fontId="31" fillId="0" borderId="12" xfId="53" applyNumberFormat="1" applyFont="1" applyBorder="1" applyAlignment="1">
      <alignment horizontal="left" vertical="center"/>
      <protection/>
    </xf>
    <xf numFmtId="1" fontId="31" fillId="0" borderId="17" xfId="53" applyNumberFormat="1" applyFont="1" applyBorder="1" applyAlignment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B2" sqref="B2:C2"/>
    </sheetView>
  </sheetViews>
  <sheetFormatPr defaultColWidth="9.140625" defaultRowHeight="12.75"/>
  <cols>
    <col min="1" max="1" width="21.57421875" style="0" customWidth="1"/>
    <col min="2" max="2" width="71.7109375" style="0" customWidth="1"/>
    <col min="3" max="3" width="9.57421875" style="0" customWidth="1"/>
    <col min="4" max="4" width="18.140625" style="0" customWidth="1"/>
    <col min="5" max="5" width="20.7109375" style="0" customWidth="1"/>
    <col min="6" max="6" width="12.8515625" style="0" customWidth="1"/>
    <col min="7" max="7" width="16.00390625" style="0" customWidth="1"/>
    <col min="8" max="12" width="51.57421875" style="0" customWidth="1"/>
  </cols>
  <sheetData>
    <row r="1" spans="2:3" ht="12.75">
      <c r="B1" s="60" t="s">
        <v>85</v>
      </c>
      <c r="C1" s="61"/>
    </row>
    <row r="2" spans="2:3" ht="12.75">
      <c r="B2" s="60" t="s">
        <v>86</v>
      </c>
      <c r="C2" s="61"/>
    </row>
    <row r="4" spans="1:5" ht="12.75">
      <c r="A4" s="2"/>
      <c r="B4" s="59" t="s">
        <v>7</v>
      </c>
      <c r="C4" s="59"/>
      <c r="D4" s="1"/>
      <c r="E4" s="1"/>
    </row>
    <row r="5" spans="1:5" ht="12.75">
      <c r="A5" s="2"/>
      <c r="B5" s="59" t="s">
        <v>84</v>
      </c>
      <c r="C5" s="59"/>
      <c r="D5" s="1"/>
      <c r="E5" s="1"/>
    </row>
    <row r="6" spans="1:5" ht="12.75">
      <c r="A6" s="2"/>
      <c r="B6" s="3"/>
      <c r="C6" s="4"/>
      <c r="D6" s="1"/>
      <c r="E6" s="1"/>
    </row>
    <row r="7" spans="1:3" s="13" customFormat="1" ht="25.5" customHeight="1">
      <c r="A7" s="57" t="s">
        <v>56</v>
      </c>
      <c r="B7" s="58"/>
      <c r="C7" s="58"/>
    </row>
    <row r="8" spans="1:3" ht="13.5" thickBot="1">
      <c r="A8" s="2"/>
      <c r="B8" s="2"/>
      <c r="C8" s="2"/>
    </row>
    <row r="9" spans="1:3" ht="24.75" thickBot="1">
      <c r="A9" s="5" t="s">
        <v>29</v>
      </c>
      <c r="B9" s="6" t="s">
        <v>28</v>
      </c>
      <c r="C9" s="5" t="s">
        <v>53</v>
      </c>
    </row>
    <row r="10" spans="1:3" ht="12.75">
      <c r="A10" s="18" t="s">
        <v>11</v>
      </c>
      <c r="B10" s="36" t="s">
        <v>0</v>
      </c>
      <c r="C10" s="14">
        <f>C11+C26+C22</f>
        <v>93990.82</v>
      </c>
    </row>
    <row r="11" spans="1:3" ht="12.75">
      <c r="A11" s="19" t="s">
        <v>12</v>
      </c>
      <c r="B11" s="37" t="s">
        <v>1</v>
      </c>
      <c r="C11" s="15">
        <f>C12+C18+C20</f>
        <v>90379</v>
      </c>
    </row>
    <row r="12" spans="1:3" ht="12.75">
      <c r="A12" s="19" t="s">
        <v>10</v>
      </c>
      <c r="B12" s="37" t="s">
        <v>2</v>
      </c>
      <c r="C12" s="15">
        <f>C13+C15+C17</f>
        <v>65787.1</v>
      </c>
    </row>
    <row r="13" spans="1:3" ht="29.25" customHeight="1">
      <c r="A13" s="19" t="s">
        <v>19</v>
      </c>
      <c r="B13" s="37" t="s">
        <v>6</v>
      </c>
      <c r="C13" s="15">
        <f>C14</f>
        <v>49479.3</v>
      </c>
    </row>
    <row r="14" spans="1:3" ht="24">
      <c r="A14" s="20" t="s">
        <v>38</v>
      </c>
      <c r="B14" s="38" t="s">
        <v>6</v>
      </c>
      <c r="C14" s="16">
        <v>49479.3</v>
      </c>
    </row>
    <row r="15" spans="1:3" ht="24">
      <c r="A15" s="19" t="s">
        <v>20</v>
      </c>
      <c r="B15" s="37" t="s">
        <v>3</v>
      </c>
      <c r="C15" s="15">
        <f>C16</f>
        <v>16207.8</v>
      </c>
    </row>
    <row r="16" spans="1:5" ht="36">
      <c r="A16" s="20" t="s">
        <v>80</v>
      </c>
      <c r="B16" s="38" t="s">
        <v>39</v>
      </c>
      <c r="C16" s="16">
        <v>16207.8</v>
      </c>
      <c r="E16" s="23"/>
    </row>
    <row r="17" spans="1:5" ht="24">
      <c r="A17" s="20" t="s">
        <v>40</v>
      </c>
      <c r="B17" s="38" t="s">
        <v>41</v>
      </c>
      <c r="C17" s="15">
        <v>100</v>
      </c>
      <c r="E17" s="23"/>
    </row>
    <row r="18" spans="1:5" ht="12.75">
      <c r="A18" s="19" t="s">
        <v>13</v>
      </c>
      <c r="B18" s="37" t="s">
        <v>4</v>
      </c>
      <c r="C18" s="15">
        <f>C19</f>
        <v>23331.899999999998</v>
      </c>
      <c r="E18" s="23"/>
    </row>
    <row r="19" spans="1:5" ht="12.75">
      <c r="A19" s="20" t="s">
        <v>8</v>
      </c>
      <c r="B19" s="38" t="s">
        <v>4</v>
      </c>
      <c r="C19" s="16">
        <f>23325.3+6.6</f>
        <v>23331.899999999998</v>
      </c>
      <c r="E19" s="23"/>
    </row>
    <row r="20" spans="1:5" ht="12.75">
      <c r="A20" s="19" t="s">
        <v>31</v>
      </c>
      <c r="B20" s="37" t="s">
        <v>30</v>
      </c>
      <c r="C20" s="15">
        <f>C21</f>
        <v>1260</v>
      </c>
      <c r="E20" s="23"/>
    </row>
    <row r="21" spans="1:3" ht="24">
      <c r="A21" s="20" t="s">
        <v>32</v>
      </c>
      <c r="B21" s="38" t="s">
        <v>42</v>
      </c>
      <c r="C21" s="16">
        <v>1260</v>
      </c>
    </row>
    <row r="22" spans="1:3" ht="12.75">
      <c r="A22" s="54" t="s">
        <v>44</v>
      </c>
      <c r="B22" s="39" t="s">
        <v>67</v>
      </c>
      <c r="C22" s="16">
        <f>C24</f>
        <v>1743.8200000000002</v>
      </c>
    </row>
    <row r="23" spans="1:3" ht="12.75">
      <c r="A23" s="55" t="s">
        <v>68</v>
      </c>
      <c r="B23" s="39" t="s">
        <v>69</v>
      </c>
      <c r="C23" s="16">
        <f>C24</f>
        <v>1743.8200000000002</v>
      </c>
    </row>
    <row r="24" spans="1:5" ht="24">
      <c r="A24" s="55" t="s">
        <v>71</v>
      </c>
      <c r="B24" s="40" t="s">
        <v>70</v>
      </c>
      <c r="C24" s="16">
        <f>C25</f>
        <v>1743.8200000000002</v>
      </c>
      <c r="E24" s="23"/>
    </row>
    <row r="25" spans="1:5" ht="48">
      <c r="A25" s="55" t="s">
        <v>45</v>
      </c>
      <c r="B25" s="40" t="s">
        <v>81</v>
      </c>
      <c r="C25" s="16">
        <f>1000+743.82</f>
        <v>1743.8200000000002</v>
      </c>
      <c r="E25" s="23"/>
    </row>
    <row r="26" spans="1:3" ht="12.75">
      <c r="A26" s="19" t="s">
        <v>21</v>
      </c>
      <c r="B26" s="37" t="s">
        <v>82</v>
      </c>
      <c r="C26" s="15">
        <f>C27+C28</f>
        <v>1868</v>
      </c>
    </row>
    <row r="27" spans="1:5" ht="36">
      <c r="A27" s="20" t="s">
        <v>22</v>
      </c>
      <c r="B27" s="38" t="s">
        <v>14</v>
      </c>
      <c r="C27" s="16">
        <v>100</v>
      </c>
      <c r="E27" s="23"/>
    </row>
    <row r="28" spans="1:3" ht="24">
      <c r="A28" s="19" t="s">
        <v>23</v>
      </c>
      <c r="B28" s="37" t="s">
        <v>15</v>
      </c>
      <c r="C28" s="15">
        <f>C29</f>
        <v>1768</v>
      </c>
    </row>
    <row r="29" spans="1:3" ht="36">
      <c r="A29" s="19" t="s">
        <v>24</v>
      </c>
      <c r="B29" s="37" t="s">
        <v>43</v>
      </c>
      <c r="C29" s="15">
        <f>C30+C31+C33+C34+C35+C32</f>
        <v>1768</v>
      </c>
    </row>
    <row r="30" spans="1:5" ht="52.5" customHeight="1">
      <c r="A30" s="20" t="s">
        <v>9</v>
      </c>
      <c r="B30" s="38" t="s">
        <v>47</v>
      </c>
      <c r="C30" s="16">
        <v>1017</v>
      </c>
      <c r="E30" s="23"/>
    </row>
    <row r="31" spans="1:5" ht="48">
      <c r="A31" s="20" t="s">
        <v>48</v>
      </c>
      <c r="B31" s="41" t="s">
        <v>47</v>
      </c>
      <c r="C31" s="16">
        <v>95</v>
      </c>
      <c r="E31" s="23"/>
    </row>
    <row r="32" spans="1:5" ht="48">
      <c r="A32" s="20" t="s">
        <v>78</v>
      </c>
      <c r="B32" s="41" t="s">
        <v>47</v>
      </c>
      <c r="C32" s="16">
        <v>40</v>
      </c>
      <c r="E32" s="23"/>
    </row>
    <row r="33" spans="1:5" ht="48">
      <c r="A33" s="21" t="s">
        <v>50</v>
      </c>
      <c r="B33" s="41" t="s">
        <v>47</v>
      </c>
      <c r="C33" s="16">
        <v>353</v>
      </c>
      <c r="E33" s="23"/>
    </row>
    <row r="34" spans="1:5" ht="48">
      <c r="A34" s="21" t="s">
        <v>51</v>
      </c>
      <c r="B34" s="41" t="s">
        <v>47</v>
      </c>
      <c r="C34" s="16">
        <v>100</v>
      </c>
      <c r="E34" s="23"/>
    </row>
    <row r="35" spans="1:5" ht="36">
      <c r="A35" s="21" t="s">
        <v>52</v>
      </c>
      <c r="B35" s="41" t="s">
        <v>49</v>
      </c>
      <c r="C35" s="16">
        <v>163</v>
      </c>
      <c r="E35" s="23"/>
    </row>
    <row r="36" spans="1:3" ht="12.75">
      <c r="A36" s="19" t="s">
        <v>25</v>
      </c>
      <c r="B36" s="37" t="s">
        <v>83</v>
      </c>
      <c r="C36" s="7">
        <f>C37</f>
        <v>27587.600000000002</v>
      </c>
    </row>
    <row r="37" spans="1:7" ht="24">
      <c r="A37" s="19" t="s">
        <v>26</v>
      </c>
      <c r="B37" s="37" t="s">
        <v>5</v>
      </c>
      <c r="C37" s="7">
        <f>C40+C38</f>
        <v>27587.600000000002</v>
      </c>
      <c r="G37" s="24"/>
    </row>
    <row r="38" spans="1:7" ht="12.75">
      <c r="A38" s="19" t="s">
        <v>73</v>
      </c>
      <c r="B38" s="37" t="s">
        <v>77</v>
      </c>
      <c r="C38" s="7">
        <f>C39</f>
        <v>518.7</v>
      </c>
      <c r="G38" s="24"/>
    </row>
    <row r="39" spans="1:7" ht="24">
      <c r="A39" s="19" t="s">
        <v>75</v>
      </c>
      <c r="B39" s="37" t="s">
        <v>76</v>
      </c>
      <c r="C39" s="7">
        <v>518.7</v>
      </c>
      <c r="G39" s="24"/>
    </row>
    <row r="40" spans="1:3" ht="12.75">
      <c r="A40" s="19" t="s">
        <v>60</v>
      </c>
      <c r="B40" s="37" t="s">
        <v>35</v>
      </c>
      <c r="C40" s="7">
        <f>C41+C45</f>
        <v>27068.9</v>
      </c>
    </row>
    <row r="41" spans="1:3" ht="24">
      <c r="A41" s="19" t="s">
        <v>59</v>
      </c>
      <c r="B41" s="37" t="s">
        <v>16</v>
      </c>
      <c r="C41" s="7">
        <f>C42</f>
        <v>2711.5</v>
      </c>
    </row>
    <row r="42" spans="1:3" ht="36">
      <c r="A42" s="20" t="s">
        <v>61</v>
      </c>
      <c r="B42" s="37" t="s">
        <v>37</v>
      </c>
      <c r="C42" s="8">
        <f>C43+C44</f>
        <v>2711.5</v>
      </c>
    </row>
    <row r="43" spans="1:3" ht="36">
      <c r="A43" s="20" t="s">
        <v>62</v>
      </c>
      <c r="B43" s="38" t="s">
        <v>33</v>
      </c>
      <c r="C43" s="17">
        <v>2704.3</v>
      </c>
    </row>
    <row r="44" spans="1:3" ht="60">
      <c r="A44" s="20" t="s">
        <v>63</v>
      </c>
      <c r="B44" s="38" t="s">
        <v>34</v>
      </c>
      <c r="C44" s="8">
        <v>7.2</v>
      </c>
    </row>
    <row r="45" spans="1:3" ht="36">
      <c r="A45" s="19" t="s">
        <v>64</v>
      </c>
      <c r="B45" s="37" t="s">
        <v>36</v>
      </c>
      <c r="C45" s="7">
        <f>C46+C47</f>
        <v>24357.4</v>
      </c>
    </row>
    <row r="46" spans="1:3" ht="24">
      <c r="A46" s="20" t="s">
        <v>65</v>
      </c>
      <c r="B46" s="38" t="s">
        <v>17</v>
      </c>
      <c r="C46" s="8">
        <v>14264.1</v>
      </c>
    </row>
    <row r="47" spans="1:3" ht="24.75" thickBot="1">
      <c r="A47" s="22" t="s">
        <v>66</v>
      </c>
      <c r="B47" s="42" t="s">
        <v>18</v>
      </c>
      <c r="C47" s="9">
        <v>10093.3</v>
      </c>
    </row>
    <row r="48" spans="1:3" ht="13.5" thickBot="1">
      <c r="A48" s="10"/>
      <c r="B48" s="11" t="s">
        <v>27</v>
      </c>
      <c r="C48" s="12">
        <f>C10+C36</f>
        <v>121578.42000000001</v>
      </c>
    </row>
  </sheetData>
  <sheetProtection/>
  <mergeCells count="5">
    <mergeCell ref="A7:C7"/>
    <mergeCell ref="B4:C4"/>
    <mergeCell ref="B5:C5"/>
    <mergeCell ref="B1:C1"/>
    <mergeCell ref="B2:C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23.421875" style="0" customWidth="1"/>
    <col min="2" max="2" width="40.8515625" style="0" customWidth="1"/>
    <col min="3" max="3" width="14.421875" style="0" customWidth="1"/>
    <col min="4" max="4" width="15.7109375" style="0" customWidth="1"/>
  </cols>
  <sheetData>
    <row r="1" spans="2:4" ht="12.75">
      <c r="B1" s="60" t="s">
        <v>85</v>
      </c>
      <c r="C1" s="61"/>
      <c r="D1" s="61"/>
    </row>
    <row r="2" spans="2:4" ht="12.75">
      <c r="B2" s="60" t="s">
        <v>86</v>
      </c>
      <c r="C2" s="61"/>
      <c r="D2" s="61"/>
    </row>
    <row r="4" spans="1:4" ht="12.75">
      <c r="A4" s="2"/>
      <c r="B4" s="59" t="s">
        <v>58</v>
      </c>
      <c r="C4" s="59"/>
      <c r="D4" s="59"/>
    </row>
    <row r="5" spans="1:4" ht="12.75">
      <c r="A5" s="2"/>
      <c r="B5" s="59" t="s">
        <v>84</v>
      </c>
      <c r="C5" s="59"/>
      <c r="D5" s="59"/>
    </row>
    <row r="6" spans="1:4" ht="38.25" customHeight="1">
      <c r="A6" s="62" t="s">
        <v>57</v>
      </c>
      <c r="B6" s="62"/>
      <c r="C6" s="62"/>
      <c r="D6" s="62"/>
    </row>
    <row r="7" spans="1:3" ht="13.5" thickBot="1">
      <c r="A7" s="2"/>
      <c r="B7" s="2"/>
      <c r="C7" s="2"/>
    </row>
    <row r="8" spans="1:4" ht="45.75" thickBot="1">
      <c r="A8" s="51" t="s">
        <v>29</v>
      </c>
      <c r="B8" s="52" t="s">
        <v>28</v>
      </c>
      <c r="C8" s="52" t="s">
        <v>54</v>
      </c>
      <c r="D8" s="53" t="s">
        <v>55</v>
      </c>
    </row>
    <row r="9" spans="1:4" ht="12.75">
      <c r="A9" s="30" t="s">
        <v>11</v>
      </c>
      <c r="B9" s="36" t="s">
        <v>0</v>
      </c>
      <c r="C9" s="49">
        <f>C10+C24+C21</f>
        <v>65713.4</v>
      </c>
      <c r="D9" s="43">
        <f>D10+D24+D21</f>
        <v>66488</v>
      </c>
    </row>
    <row r="10" spans="1:4" ht="12.75">
      <c r="A10" s="31" t="s">
        <v>12</v>
      </c>
      <c r="B10" s="37" t="s">
        <v>1</v>
      </c>
      <c r="C10" s="25">
        <f>C11+C17+C19</f>
        <v>61752.6</v>
      </c>
      <c r="D10" s="44">
        <f>D11+D17+D19</f>
        <v>62434.1</v>
      </c>
    </row>
    <row r="11" spans="1:4" ht="24">
      <c r="A11" s="31" t="s">
        <v>10</v>
      </c>
      <c r="B11" s="37" t="s">
        <v>2</v>
      </c>
      <c r="C11" s="25">
        <f>C12+C14+C16</f>
        <v>37663.8</v>
      </c>
      <c r="D11" s="44">
        <f>D12+D14+D16</f>
        <v>37668.8</v>
      </c>
    </row>
    <row r="12" spans="1:4" ht="38.25" customHeight="1">
      <c r="A12" s="31" t="s">
        <v>19</v>
      </c>
      <c r="B12" s="37" t="s">
        <v>6</v>
      </c>
      <c r="C12" s="25">
        <f>C13</f>
        <v>26200</v>
      </c>
      <c r="D12" s="44">
        <f>D13</f>
        <v>26200</v>
      </c>
    </row>
    <row r="13" spans="1:4" ht="36.75" customHeight="1">
      <c r="A13" s="32" t="s">
        <v>38</v>
      </c>
      <c r="B13" s="38" t="s">
        <v>6</v>
      </c>
      <c r="C13" s="27">
        <v>26200</v>
      </c>
      <c r="D13" s="45">
        <v>26200</v>
      </c>
    </row>
    <row r="14" spans="1:4" ht="39" customHeight="1">
      <c r="A14" s="31" t="s">
        <v>20</v>
      </c>
      <c r="B14" s="37" t="s">
        <v>3</v>
      </c>
      <c r="C14" s="25">
        <f>C15</f>
        <v>11359.8</v>
      </c>
      <c r="D14" s="44">
        <f>D15</f>
        <v>11359.8</v>
      </c>
    </row>
    <row r="15" spans="1:4" ht="59.25" customHeight="1">
      <c r="A15" s="32" t="s">
        <v>80</v>
      </c>
      <c r="B15" s="38" t="s">
        <v>39</v>
      </c>
      <c r="C15" s="27">
        <v>11359.8</v>
      </c>
      <c r="D15" s="45">
        <v>11359.8</v>
      </c>
    </row>
    <row r="16" spans="1:4" ht="36">
      <c r="A16" s="32" t="s">
        <v>40</v>
      </c>
      <c r="B16" s="38" t="s">
        <v>41</v>
      </c>
      <c r="C16" s="25">
        <v>104</v>
      </c>
      <c r="D16" s="45">
        <v>109</v>
      </c>
    </row>
    <row r="17" spans="1:4" ht="24">
      <c r="A17" s="31" t="s">
        <v>13</v>
      </c>
      <c r="B17" s="37" t="s">
        <v>4</v>
      </c>
      <c r="C17" s="25">
        <f>C18</f>
        <v>22778.399999999998</v>
      </c>
      <c r="D17" s="44">
        <f>D18</f>
        <v>23389.399999999998</v>
      </c>
    </row>
    <row r="18" spans="1:4" ht="24">
      <c r="A18" s="32" t="s">
        <v>8</v>
      </c>
      <c r="B18" s="38" t="s">
        <v>4</v>
      </c>
      <c r="C18" s="27">
        <f>24258.3-1479.9</f>
        <v>22778.399999999998</v>
      </c>
      <c r="D18" s="45">
        <f>25471.3-2081.9</f>
        <v>23389.399999999998</v>
      </c>
    </row>
    <row r="19" spans="1:4" ht="24">
      <c r="A19" s="31" t="s">
        <v>31</v>
      </c>
      <c r="B19" s="37" t="s">
        <v>30</v>
      </c>
      <c r="C19" s="25">
        <f>C20</f>
        <v>1310.4</v>
      </c>
      <c r="D19" s="44">
        <f>D20</f>
        <v>1375.9</v>
      </c>
    </row>
    <row r="20" spans="1:4" ht="39" customHeight="1">
      <c r="A20" s="32" t="s">
        <v>32</v>
      </c>
      <c r="B20" s="38" t="s">
        <v>42</v>
      </c>
      <c r="C20" s="27">
        <v>1310.4</v>
      </c>
      <c r="D20" s="45">
        <v>1375.9</v>
      </c>
    </row>
    <row r="21" spans="1:4" ht="24">
      <c r="A21" s="33" t="s">
        <v>44</v>
      </c>
      <c r="B21" s="39" t="s">
        <v>67</v>
      </c>
      <c r="C21" s="27">
        <v>2000</v>
      </c>
      <c r="D21" s="46">
        <v>2000</v>
      </c>
    </row>
    <row r="22" spans="1:4" ht="12.75">
      <c r="A22" s="55" t="s">
        <v>68</v>
      </c>
      <c r="B22" s="39" t="s">
        <v>69</v>
      </c>
      <c r="C22" s="27">
        <v>2000</v>
      </c>
      <c r="D22" s="46">
        <v>2000</v>
      </c>
    </row>
    <row r="23" spans="1:4" ht="84">
      <c r="A23" s="56" t="s">
        <v>45</v>
      </c>
      <c r="B23" s="40" t="s">
        <v>46</v>
      </c>
      <c r="C23" s="27">
        <v>2000</v>
      </c>
      <c r="D23" s="45">
        <v>2000</v>
      </c>
    </row>
    <row r="24" spans="1:4" ht="12.75">
      <c r="A24" s="31" t="s">
        <v>21</v>
      </c>
      <c r="B24" s="37" t="s">
        <v>82</v>
      </c>
      <c r="C24" s="25">
        <f>C25+C26</f>
        <v>1960.8</v>
      </c>
      <c r="D24" s="44">
        <f>D25+D26</f>
        <v>2053.9</v>
      </c>
    </row>
    <row r="25" spans="1:4" ht="60">
      <c r="A25" s="32" t="s">
        <v>22</v>
      </c>
      <c r="B25" s="38" t="s">
        <v>14</v>
      </c>
      <c r="C25" s="27">
        <v>100</v>
      </c>
      <c r="D25" s="45">
        <v>100</v>
      </c>
    </row>
    <row r="26" spans="1:4" ht="24">
      <c r="A26" s="31" t="s">
        <v>23</v>
      </c>
      <c r="B26" s="37" t="s">
        <v>15</v>
      </c>
      <c r="C26" s="25">
        <f>I28+C27</f>
        <v>1860.8</v>
      </c>
      <c r="D26" s="44">
        <f>J28+D27</f>
        <v>1953.9</v>
      </c>
    </row>
    <row r="27" spans="1:4" ht="60">
      <c r="A27" s="31" t="s">
        <v>24</v>
      </c>
      <c r="B27" s="37" t="s">
        <v>43</v>
      </c>
      <c r="C27" s="25">
        <f>C28+C29+C31+C32+C33</f>
        <v>1860.8</v>
      </c>
      <c r="D27" s="44">
        <f>D28+D29+D31+D32+D33</f>
        <v>1953.9</v>
      </c>
    </row>
    <row r="28" spans="1:4" ht="72">
      <c r="A28" s="32" t="s">
        <v>9</v>
      </c>
      <c r="B28" s="38" t="s">
        <v>47</v>
      </c>
      <c r="C28" s="27">
        <v>1056</v>
      </c>
      <c r="D28" s="45">
        <v>1100</v>
      </c>
    </row>
    <row r="29" spans="1:4" ht="72">
      <c r="A29" s="32" t="s">
        <v>48</v>
      </c>
      <c r="B29" s="41" t="s">
        <v>47</v>
      </c>
      <c r="C29" s="27">
        <v>94</v>
      </c>
      <c r="D29" s="45">
        <v>94</v>
      </c>
    </row>
    <row r="30" spans="1:4" ht="72">
      <c r="A30" s="20" t="s">
        <v>78</v>
      </c>
      <c r="B30" s="41" t="s">
        <v>47</v>
      </c>
      <c r="C30" s="16">
        <v>40</v>
      </c>
      <c r="D30" s="45">
        <v>40</v>
      </c>
    </row>
    <row r="31" spans="1:7" ht="72">
      <c r="A31" s="34" t="s">
        <v>50</v>
      </c>
      <c r="B31" s="41" t="s">
        <v>47</v>
      </c>
      <c r="C31" s="27">
        <v>482.8</v>
      </c>
      <c r="D31" s="45">
        <v>531.9</v>
      </c>
      <c r="G31" s="23"/>
    </row>
    <row r="32" spans="1:4" ht="72">
      <c r="A32" s="34" t="s">
        <v>51</v>
      </c>
      <c r="B32" s="41" t="s">
        <v>47</v>
      </c>
      <c r="C32" s="27">
        <v>128</v>
      </c>
      <c r="D32" s="45">
        <v>128</v>
      </c>
    </row>
    <row r="33" spans="1:4" ht="60">
      <c r="A33" s="34" t="s">
        <v>52</v>
      </c>
      <c r="B33" s="41" t="s">
        <v>49</v>
      </c>
      <c r="C33" s="27">
        <v>100</v>
      </c>
      <c r="D33" s="45">
        <v>100</v>
      </c>
    </row>
    <row r="34" spans="1:4" ht="12.75">
      <c r="A34" s="19" t="s">
        <v>25</v>
      </c>
      <c r="B34" s="37" t="s">
        <v>83</v>
      </c>
      <c r="C34" s="28">
        <f>C35</f>
        <v>29403.4</v>
      </c>
      <c r="D34" s="47">
        <f>D35+D36</f>
        <v>31038.5</v>
      </c>
    </row>
    <row r="35" spans="1:4" ht="36">
      <c r="A35" s="19" t="s">
        <v>26</v>
      </c>
      <c r="B35" s="37" t="s">
        <v>5</v>
      </c>
      <c r="C35" s="28">
        <f>C38+C36</f>
        <v>29403.4</v>
      </c>
      <c r="D35" s="47">
        <f>D38</f>
        <v>28956.6</v>
      </c>
    </row>
    <row r="36" spans="1:4" ht="24">
      <c r="A36" s="19" t="s">
        <v>73</v>
      </c>
      <c r="B36" s="37" t="s">
        <v>72</v>
      </c>
      <c r="C36" s="28">
        <f>C37</f>
        <v>1479.9</v>
      </c>
      <c r="D36" s="47">
        <f>D37</f>
        <v>2081.9</v>
      </c>
    </row>
    <row r="37" spans="1:4" ht="48">
      <c r="A37" s="20" t="s">
        <v>74</v>
      </c>
      <c r="B37" s="38" t="s">
        <v>79</v>
      </c>
      <c r="C37" s="26">
        <v>1479.9</v>
      </c>
      <c r="D37" s="45">
        <v>2081.9</v>
      </c>
    </row>
    <row r="38" spans="1:4" ht="24">
      <c r="A38" s="19" t="s">
        <v>60</v>
      </c>
      <c r="B38" s="37" t="s">
        <v>35</v>
      </c>
      <c r="C38" s="28">
        <f>C39+C43</f>
        <v>27923.5</v>
      </c>
      <c r="D38" s="47">
        <f>D39+D43</f>
        <v>28956.6</v>
      </c>
    </row>
    <row r="39" spans="1:4" ht="36">
      <c r="A39" s="19" t="s">
        <v>59</v>
      </c>
      <c r="B39" s="37" t="s">
        <v>16</v>
      </c>
      <c r="C39" s="28">
        <f>C40</f>
        <v>2617.9</v>
      </c>
      <c r="D39" s="47">
        <f>D40</f>
        <v>2626.6000000000004</v>
      </c>
    </row>
    <row r="40" spans="1:4" ht="60">
      <c r="A40" s="20" t="s">
        <v>61</v>
      </c>
      <c r="B40" s="37" t="s">
        <v>37</v>
      </c>
      <c r="C40" s="26">
        <f>C41+C42</f>
        <v>2617.9</v>
      </c>
      <c r="D40" s="45">
        <f>D41+D42</f>
        <v>2626.6000000000004</v>
      </c>
    </row>
    <row r="41" spans="1:4" ht="72">
      <c r="A41" s="20" t="s">
        <v>62</v>
      </c>
      <c r="B41" s="38" t="s">
        <v>33</v>
      </c>
      <c r="C41" s="50">
        <v>2610.4</v>
      </c>
      <c r="D41" s="45">
        <v>2618.8</v>
      </c>
    </row>
    <row r="42" spans="1:4" ht="96">
      <c r="A42" s="20" t="s">
        <v>63</v>
      </c>
      <c r="B42" s="38" t="s">
        <v>34</v>
      </c>
      <c r="C42" s="26">
        <v>7.5</v>
      </c>
      <c r="D42" s="45">
        <v>7.8</v>
      </c>
    </row>
    <row r="43" spans="1:4" ht="72">
      <c r="A43" s="19" t="s">
        <v>64</v>
      </c>
      <c r="B43" s="37" t="s">
        <v>36</v>
      </c>
      <c r="C43" s="28">
        <f>C44+C45</f>
        <v>25305.6</v>
      </c>
      <c r="D43" s="47">
        <f>D44+D45</f>
        <v>26330</v>
      </c>
    </row>
    <row r="44" spans="1:4" ht="48">
      <c r="A44" s="20" t="s">
        <v>65</v>
      </c>
      <c r="B44" s="38" t="s">
        <v>17</v>
      </c>
      <c r="C44" s="26">
        <v>14819.3</v>
      </c>
      <c r="D44" s="45">
        <v>15419.5</v>
      </c>
    </row>
    <row r="45" spans="1:4" ht="48.75" thickBot="1">
      <c r="A45" s="22" t="s">
        <v>66</v>
      </c>
      <c r="B45" s="42" t="s">
        <v>18</v>
      </c>
      <c r="C45" s="29">
        <v>10486.3</v>
      </c>
      <c r="D45" s="48">
        <v>10910.5</v>
      </c>
    </row>
    <row r="46" spans="1:4" ht="13.5" thickBot="1">
      <c r="A46" s="10"/>
      <c r="B46" s="11" t="s">
        <v>27</v>
      </c>
      <c r="C46" s="12">
        <f>C9+C34</f>
        <v>95116.79999999999</v>
      </c>
      <c r="D46" s="35">
        <f>D9+D34</f>
        <v>97526.5</v>
      </c>
    </row>
  </sheetData>
  <sheetProtection/>
  <mergeCells count="5">
    <mergeCell ref="A6:D6"/>
    <mergeCell ref="B5:D5"/>
    <mergeCell ref="B4:D4"/>
    <mergeCell ref="B1:D1"/>
    <mergeCell ref="B2:D2"/>
  </mergeCells>
  <printOptions/>
  <pageMargins left="0.11811023622047245" right="0.11811023622047245" top="0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2019-03-05T06:37:25Z</cp:lastPrinted>
  <dcterms:created xsi:type="dcterms:W3CDTF">2013-01-29T06:23:41Z</dcterms:created>
  <dcterms:modified xsi:type="dcterms:W3CDTF">2019-03-05T07:03:51Z</dcterms:modified>
  <cp:category/>
  <cp:version/>
  <cp:contentType/>
  <cp:contentStatus/>
</cp:coreProperties>
</file>